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<sst xmlns="http://schemas.openxmlformats.org/spreadsheetml/2006/main" count="235" uniqueCount="117">
  <si>
    <t>艺术学院2022级视觉传达设计专业
申请2026年度推荐优秀应届本科毕业生免试攻读研究生人选综合成绩</t>
  </si>
  <si>
    <t>序号</t>
  </si>
  <si>
    <t>学号</t>
  </si>
  <si>
    <t>姓名</t>
  </si>
  <si>
    <t>班级</t>
  </si>
  <si>
    <t>平均学分绩点</t>
  </si>
  <si>
    <t>A1
（最终得分）</t>
  </si>
  <si>
    <t>A2
（学生综合测评成绩）</t>
  </si>
  <si>
    <t>A2
（专家组审核鉴定通过后的学生学术专长成果）</t>
  </si>
  <si>
    <t>A2
（专家组审核鉴定通过后的学生学术专长测算的综合测评成绩）</t>
  </si>
  <si>
    <t>A2
（最终得分）</t>
  </si>
  <si>
    <t>A3
（科研竞赛、学科竞赛）</t>
  </si>
  <si>
    <t>A3
（累计加分）</t>
  </si>
  <si>
    <t>综合成绩</t>
  </si>
  <si>
    <t>备注</t>
  </si>
  <si>
    <t>2022311030208</t>
  </si>
  <si>
    <t>路心怡</t>
  </si>
  <si>
    <t>视觉222</t>
  </si>
  <si>
    <t>89.44</t>
  </si>
  <si>
    <t xml:space="preserve">1.米兰设计周中国高校设计学科师生优秀作品展
《田趣游乐场IP设计》
（国家级三等奖）
</t>
  </si>
  <si>
    <t xml:space="preserve">1.全国高校商业精英挑战赛
《盛京满绣特装展位展示设计》
（国家级二等奖）
2.中国好创意暨全国艺术设计大赛
《“郝甜甜”民族系列IP设计》
（国家级二等奖）
3.米兰设计周中国高校设计学科师生优秀作品展
《五音生息》
（国家级二等奖）
</t>
  </si>
  <si>
    <t>2022311030217</t>
  </si>
  <si>
    <t>周丛蓉</t>
  </si>
  <si>
    <t>88.48</t>
  </si>
  <si>
    <t>无</t>
  </si>
  <si>
    <t xml:space="preserve">1.米兰设计周中国高校设计学科师生优秀作品展
《黑龙江博物馆IP设计“龙仔”》
（国家级二等奖）
</t>
  </si>
  <si>
    <t>2022311030206</t>
  </si>
  <si>
    <t>刘嘉妮</t>
  </si>
  <si>
    <t>87</t>
  </si>
  <si>
    <t>2022311030118</t>
  </si>
  <si>
    <t>周佳璇</t>
  </si>
  <si>
    <t>视觉221</t>
  </si>
  <si>
    <t>86.96</t>
  </si>
  <si>
    <t xml:space="preserve">
综合成绩计算办法：综合成绩=A1×0.8+A2×0.2+A3。
其中：A1为平均学分绩点（按百分制计算），所有课程和实践环节成绩均以第一次考试成绩为准，经教务处批准的缓考、重考成绩，按第一次考试成绩计算，重修成绩不参与计算；
平均学分绩点采用加权平均学分绩点进行计算，测算办法：
A2为按照专家组审核鉴定通过后的学生学术专长测算的综合测评成绩，即：学生综测成绩×0.8+专家组审核鉴定通过后的学生学术专长测算的综合测评成绩×0.2（按百分制计算）；
（1）其中科研论文原则上仅限学生本科阶段在核心期刊（仅限北京大学核心期刊目录和南京大学核心期刊目录）上以独立作者或第一作者发表的与所学专业相关的科研论文；
     CSSCI收录A类来源期刊加20.0分，CSSCI收录其他来源期刊加15.0分，CSSCI收录扩展版期刊加12.0分，CSSCI收录集刊、中文核心期刊目录（北大最新版）加8.0分；
     说明：CSSCI收录A类来源期刊为《文学评论》、《文艺研究》。科研论文应与申请人所学专业相关，申请人需为论文独立作者或第一作者。
（2）竞赛奖项仅限学生作为主力成员参加与学业相关的国内权威科研竞赛或学科竞赛（全国赛）并获得三等奖及以上奖励（国际赛事参照执行，但不得低于国内赛事相关要求）。
     学生与直系亲属或学历、职称、职务明显高于本人者合作的科研成果、竞赛奖项等仅作为参考，不纳入学生成绩，同一竞赛项目不可累计加分，只以最高奖项计算一次；
     全国第一名加8.0分，全国第二名加3.0分，全国第三名加2.0分；
A3为科研竞赛、学科竞赛、体育比赛加分。
注：
1、相关赛事目录以国家教育部当年的《全国普通高校大学生竞赛分析报告》（国家级）竞赛目录为准。
2、同一学科竞赛项目获奖不得在A2和A3中重复加分。
3、同一竞赛项目获奖不可累计加分，只以最高奖项计算一次。
4、申请人需为竞赛获奖排名第一人。
</t>
  </si>
  <si>
    <t>艺术学院2022级数字媒体艺术专业
申请2026年度推荐优秀应届本科毕业生免试攻读研究生人选综合成绩</t>
  </si>
  <si>
    <t>2022315040116</t>
  </si>
  <si>
    <t>杨孟璇</t>
  </si>
  <si>
    <t>数媒221</t>
  </si>
  <si>
    <t>91.73</t>
  </si>
  <si>
    <t>2022315040108</t>
  </si>
  <si>
    <t>沈静琪</t>
  </si>
  <si>
    <t>88.17</t>
  </si>
  <si>
    <t>2022315040208</t>
  </si>
  <si>
    <t>邱化一</t>
  </si>
  <si>
    <t>数媒222</t>
  </si>
  <si>
    <t>87.95</t>
  </si>
  <si>
    <t>2022315040214</t>
  </si>
  <si>
    <t>杨清心</t>
  </si>
  <si>
    <t>87.61</t>
  </si>
  <si>
    <t>艺术学院2022级环境设计专业
申请2026年度推荐优秀应届本科毕业生免试攻读研究生人选综合成绩</t>
  </si>
  <si>
    <t>2022311040118</t>
  </si>
  <si>
    <t>张璐涵</t>
  </si>
  <si>
    <t>环艺221</t>
  </si>
  <si>
    <t>93.56</t>
  </si>
  <si>
    <t>1.中国好创意暨全国艺术设计大赛
《光影疗愈·童心共生》
（国家级二等奖）</t>
  </si>
  <si>
    <t>1.第九届“两岸新锐设计竞赛·华灿奖”
《自动转向户外遮阳伞设计》
（国家级一等奖）
2.中国好创意暨全国艺术设计大赛
《川谷·厂生：雅安工业废墟的地域活化再生》
（国家级一等奖）</t>
  </si>
  <si>
    <t>2022311040221</t>
  </si>
  <si>
    <t>丁勇乾</t>
  </si>
  <si>
    <t>环艺222</t>
  </si>
  <si>
    <t>88.66</t>
  </si>
  <si>
    <t xml:space="preserve">1.中国大学生工程实践与创新能力大赛
《&lt;重塑·新生&gt;—数字孪生下的旧工厂改造工程场景仿真游戏设计》
（国家级一等奖）
2.中国好创意暨全国艺术设计大赛
《全能净护·运动焕新力系列涉及作品》
（国家级一等奖）
3.全国三维数字化创新设计大赛
《森林守护者》
（国家级三等奖）
</t>
  </si>
  <si>
    <t>1.米兰设计周中国高校设计学科师生优秀作品展
《星际“穿越”-元宇宙视域下未来艺术语言跨界展厅》
（国家级一等奖）
2.全国三维数字化创新设计大赛
《探·寻—基于工业建筑遗产活化视角下的青年旅社改造设计》
（国家级一等奖）
3.第十三届未来设计师·全国高校数字艺术设计大赛
《沧海·新生》
（国家级二等奖）</t>
  </si>
  <si>
    <t>2022311040222</t>
  </si>
  <si>
    <t>高山</t>
  </si>
  <si>
    <t>87.62</t>
  </si>
  <si>
    <t>1.米兰设计周中国高校设计学科师生优秀作品展
《味觉“蜜”码——太空主题多模态餐饮空间设计》
（国家级三等奖）
2.全国高校商业精英挑战赛
《2023年6月吉林（长春）国际经贸博览会暨东北亚直播选品会及跨境贸易展突发事件应急预案》
（国家级一等奖）</t>
  </si>
  <si>
    <t>1.第十三届未来设计师·全国高校数字艺术设计大赛
《未来商业融合体——多元共生跨界融合》
（国家级一等奖）
2.全国三维数字化创新设计大赛
《未来之梦，奔驰致远》
（国家级一等奖）</t>
  </si>
  <si>
    <t>2022311040201</t>
  </si>
  <si>
    <t>陈红玉</t>
  </si>
  <si>
    <t>87.38</t>
  </si>
  <si>
    <t>2022311040202</t>
  </si>
  <si>
    <t>郭昱含</t>
  </si>
  <si>
    <t>87.35</t>
  </si>
  <si>
    <t xml:space="preserve">
综合成绩计算办法：综合成绩=A1×0.8+A2×0.2+A3。
其中：A1为平均学分绩点（按百分制计算），所有课程和实践环节成绩均以第一次考试成绩为准，经教务处批准的缓考、重考成绩，按第一次考试成绩计算，重修成绩不参与计算；
平均学分绩点采用加权平均学分绩点进行计算，测算办法：
A2为按照专家组审核鉴定通过后的学生学术专长测算的综合测评成绩，即：学生综测成绩×0.8+专家组审核鉴定通过后的学生学术专长测算的综合测评成绩×0.2（按百分制计算）；
（1）其中科研论文原则上仅限学生本科阶段在核心期刊（仅限北京大学核心期刊目录和南京大学核心期刊目录）上以独立作者或第一作者发表的与所学专业相关的科研论文；
     CSSCI收录A类来源期刊加20.0分，CSSCI收录其他来源期刊加15.0分，CSSCI收录扩展版期刊加12.0分，CSSCI收录集刊、中文核心期刊目录（北大最新版）加8.0分；
     说明：CSSCI收录A类来源期刊为《文学评论》、《文艺研究》。科研论文应与申请人所学专业相关，申请人需为论文独立作者或第一作者。
（2）竞赛奖项仅限学生作为主力成员参加与学业相关的国内权威科研竞赛或学科竞赛（全国赛）并获得三等奖及以上奖励（国际赛事参照执行，但不得低于国内赛事相关要求）。
     学生与直系亲属或学历、职称、职务明显高于本人者合作的科研成果、竞赛奖项等仅作为参考，不纳入学生成绩，同一竞赛项目不可累计加分，只以最高奖项计算一次；
     全国第一名加8.0分，全国第二名加3.0分，全国第三名加2.0分；
A3为科研竞赛、学科竞赛、体育比赛加分。
注：
1、相关赛事目录以国家教育部当年的《全国普通高校大学生竞赛分析报告》（国家级）竞赛目录为准。
2、同一学科竞赛项目获奖不得在A2和A3中重复加分。
3、同一竞赛项目获奖不可累计加分，只以最高奖项计算一次。
4、申请人需为竞赛获奖排名第一人。</t>
  </si>
  <si>
    <t>艺术学院2022级服装设计专业
申请2026年度推荐优秀应届本科毕业生免试攻读研究生人选综合成绩</t>
  </si>
  <si>
    <t>2020311100129</t>
  </si>
  <si>
    <t>王一超</t>
  </si>
  <si>
    <t>服设221</t>
  </si>
  <si>
    <t>1.米兰设计周中国高校设计学科师生优秀作品展
《程阳八寨·侗族木匠》
（国家级三等奖）
2.第十三届未来设计师·全国高校数字艺术设计大赛
《触界跃影-基于视障人士出行的未来时装设计》
（国家级三等奖）</t>
  </si>
  <si>
    <t>中国好创意暨全国数字艺术设计大赛
《云霓古韵》
（国家级二等奖）</t>
  </si>
  <si>
    <t>2022311100106</t>
  </si>
  <si>
    <t>花诗淇</t>
  </si>
  <si>
    <t>1.米兰设计周中国高校设计学科师生优秀作品展
《花烬高楼伤客心》
（国家级三等奖）</t>
  </si>
  <si>
    <t>2022311100217</t>
  </si>
  <si>
    <t>杨延</t>
  </si>
  <si>
    <t>服设222</t>
  </si>
  <si>
    <t>1.米兰设计周中国高校设计学科师生优秀作品展
《莲绽鹤舞》
（国家级三等奖）</t>
  </si>
  <si>
    <t>2022311100204</t>
  </si>
  <si>
    <t>陈雅</t>
  </si>
  <si>
    <t>2022311100214</t>
  </si>
  <si>
    <t>王鹤霖</t>
  </si>
  <si>
    <t>艺术学院2022级表演专业
申请2026年度推荐优秀应届本科毕业生免试攻读研究生人选综合成绩</t>
  </si>
  <si>
    <t>2022311110109</t>
  </si>
  <si>
    <t>徐祎璠</t>
  </si>
  <si>
    <t>表演221</t>
  </si>
  <si>
    <t>89.77</t>
  </si>
  <si>
    <t>2022311110105</t>
  </si>
  <si>
    <t>李思缇</t>
  </si>
  <si>
    <t>85.93</t>
  </si>
  <si>
    <t>艺术学院2022级广播电视编导专业
申请2026年度推荐优秀应届本科毕业生免试攻读研究生人选综合成绩</t>
  </si>
  <si>
    <t>2022315030214</t>
  </si>
  <si>
    <t>张灿</t>
  </si>
  <si>
    <t>编导222</t>
  </si>
  <si>
    <t>91.5</t>
  </si>
  <si>
    <t>2022315030103</t>
  </si>
  <si>
    <t>高银涵</t>
  </si>
  <si>
    <t>编导221</t>
  </si>
  <si>
    <t>91.35</t>
  </si>
  <si>
    <t>中国好创意（第十九届）暨全国数字艺术设计大赛
《基于古典婚礼文化的动态设计》
（国家级三等奖）</t>
  </si>
  <si>
    <t>中国好创意（第十九届）暨全国数字艺术设计大赛
《节气风物谱》
（国家级二等奖）</t>
  </si>
  <si>
    <t>2022315030124</t>
  </si>
  <si>
    <t>孙滢童</t>
  </si>
  <si>
    <t>88.71</t>
  </si>
  <si>
    <t>中国大学生计算机设计大赛
《鉴往知来——杨辉算法与现代数学的碰撞》
（国家级三等奖）</t>
  </si>
  <si>
    <t>2022315030105</t>
  </si>
  <si>
    <t>李梦谣</t>
  </si>
  <si>
    <t>87.53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</si>
</sst>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黑体"/>
      <charset val="134"/>
    </font>
    <font>
      <b/>
      <sz val="12"/>
      <color theme="1"/>
      <name val="宋体"/>
      <charset val="134"/>
      <scheme val="minor"/>
    </font>
    <font>
      <b/>
      <sz val="10"/>
      <name val="黑体"/>
      <charset val="134"/>
    </font>
    <font>
      <sz val="10"/>
      <name val="方正仿宋_GB2312"/>
      <charset val="134"/>
    </font>
    <font>
      <sz val="10"/>
      <name val="方正仿宋_GB2312"/>
      <charset val="0"/>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6" fillId="2" borderId="1" xfId="0" applyFont="1" applyFill="1" applyBorder="1" applyAlignment="1">
      <alignment horizontal="left" vertical="top" wrapText="1"/>
    </xf>
    <xf numFmtId="0" fontId="0" fillId="0" borderId="1" xfId="0" applyBorder="1" applyAlignment="1">
      <alignment horizontal="left" vertical="center" wrapText="1"/>
    </xf>
    <xf numFmtId="2" fontId="2" fillId="0" borderId="1" xfId="0" applyNumberFormat="1" applyFont="1" applyBorder="1" applyAlignment="1">
      <alignment horizontal="center" vertical="center"/>
    </xf>
    <xf numFmtId="2" fontId="3"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lignment vertical="center"/>
    </xf>
    <xf numFmtId="2" fontId="6" fillId="2" borderId="1" xfId="0" applyNumberFormat="1"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2" fontId="0" fillId="0" borderId="1" xfId="0" applyNumberForma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633730</xdr:colOff>
      <xdr:row>75</xdr:row>
      <xdr:rowOff>639445</xdr:rowOff>
    </xdr:from>
    <xdr:to>
      <xdr:col>6</xdr:col>
      <xdr:colOff>206375</xdr:colOff>
      <xdr:row>75</xdr:row>
      <xdr:rowOff>1141095</xdr:rowOff>
    </xdr:to>
    <xdr:pic>
      <xdr:nvPicPr>
        <xdr:cNvPr id="5" name="图片 4"/>
        <xdr:cNvPicPr>
          <a:picLocks noChangeAspect="1"/>
        </xdr:cNvPicPr>
      </xdr:nvPicPr>
      <xdr:blipFill>
        <a:blip r:embed="rId1"/>
        <a:srcRect t="8197"/>
        <a:stretch>
          <a:fillRect/>
        </a:stretch>
      </xdr:blipFill>
      <xdr:spPr>
        <a:xfrm>
          <a:off x="3796030" y="50525045"/>
          <a:ext cx="1953895" cy="501650"/>
        </a:xfrm>
        <a:prstGeom prst="rect">
          <a:avLst/>
        </a:prstGeom>
        <a:noFill/>
        <a:ln w="9525">
          <a:noFill/>
        </a:ln>
      </xdr:spPr>
    </xdr:pic>
    <xdr:clientData/>
  </xdr:twoCellAnchor>
  <xdr:twoCellAnchor editAs="oneCell">
    <xdr:from>
      <xdr:col>4</xdr:col>
      <xdr:colOff>633730</xdr:colOff>
      <xdr:row>62</xdr:row>
      <xdr:rowOff>639445</xdr:rowOff>
    </xdr:from>
    <xdr:to>
      <xdr:col>6</xdr:col>
      <xdr:colOff>206375</xdr:colOff>
      <xdr:row>62</xdr:row>
      <xdr:rowOff>1141095</xdr:rowOff>
    </xdr:to>
    <xdr:pic>
      <xdr:nvPicPr>
        <xdr:cNvPr id="19" name="图片 18"/>
        <xdr:cNvPicPr>
          <a:picLocks noChangeAspect="1"/>
        </xdr:cNvPicPr>
      </xdr:nvPicPr>
      <xdr:blipFill>
        <a:blip r:embed="rId1"/>
        <a:srcRect t="8197"/>
        <a:stretch>
          <a:fillRect/>
        </a:stretch>
      </xdr:blipFill>
      <xdr:spPr>
        <a:xfrm>
          <a:off x="3796030" y="42073195"/>
          <a:ext cx="1953895" cy="501650"/>
        </a:xfrm>
        <a:prstGeom prst="rect">
          <a:avLst/>
        </a:prstGeom>
        <a:noFill/>
        <a:ln w="9525">
          <a:noFill/>
        </a:ln>
      </xdr:spPr>
    </xdr:pic>
    <xdr:clientData/>
  </xdr:twoCellAnchor>
  <xdr:twoCellAnchor editAs="oneCell">
    <xdr:from>
      <xdr:col>4</xdr:col>
      <xdr:colOff>633730</xdr:colOff>
      <xdr:row>47</xdr:row>
      <xdr:rowOff>639445</xdr:rowOff>
    </xdr:from>
    <xdr:to>
      <xdr:col>6</xdr:col>
      <xdr:colOff>206375</xdr:colOff>
      <xdr:row>47</xdr:row>
      <xdr:rowOff>1141095</xdr:rowOff>
    </xdr:to>
    <xdr:pic>
      <xdr:nvPicPr>
        <xdr:cNvPr id="20" name="图片 19"/>
        <xdr:cNvPicPr>
          <a:picLocks noChangeAspect="1"/>
        </xdr:cNvPicPr>
      </xdr:nvPicPr>
      <xdr:blipFill>
        <a:blip r:embed="rId1"/>
        <a:srcRect t="8197"/>
        <a:stretch>
          <a:fillRect/>
        </a:stretch>
      </xdr:blipFill>
      <xdr:spPr>
        <a:xfrm>
          <a:off x="3796030" y="34923095"/>
          <a:ext cx="1953895" cy="501650"/>
        </a:xfrm>
        <a:prstGeom prst="rect">
          <a:avLst/>
        </a:prstGeom>
        <a:noFill/>
        <a:ln w="9525">
          <a:noFill/>
        </a:ln>
      </xdr:spPr>
    </xdr:pic>
    <xdr:clientData/>
  </xdr:twoCellAnchor>
  <xdr:twoCellAnchor editAs="oneCell">
    <xdr:from>
      <xdr:col>4</xdr:col>
      <xdr:colOff>633730</xdr:colOff>
      <xdr:row>37</xdr:row>
      <xdr:rowOff>639445</xdr:rowOff>
    </xdr:from>
    <xdr:to>
      <xdr:col>6</xdr:col>
      <xdr:colOff>206375</xdr:colOff>
      <xdr:row>37</xdr:row>
      <xdr:rowOff>1141095</xdr:rowOff>
    </xdr:to>
    <xdr:pic>
      <xdr:nvPicPr>
        <xdr:cNvPr id="21" name="图片 20"/>
        <xdr:cNvPicPr>
          <a:picLocks noChangeAspect="1"/>
        </xdr:cNvPicPr>
      </xdr:nvPicPr>
      <xdr:blipFill>
        <a:blip r:embed="rId1"/>
        <a:srcRect t="8197"/>
        <a:stretch>
          <a:fillRect/>
        </a:stretch>
      </xdr:blipFill>
      <xdr:spPr>
        <a:xfrm>
          <a:off x="3796030" y="25836245"/>
          <a:ext cx="1953895" cy="501650"/>
        </a:xfrm>
        <a:prstGeom prst="rect">
          <a:avLst/>
        </a:prstGeom>
        <a:noFill/>
        <a:ln w="9525">
          <a:noFill/>
        </a:ln>
      </xdr:spPr>
    </xdr:pic>
    <xdr:clientData/>
  </xdr:twoCellAnchor>
  <xdr:twoCellAnchor editAs="oneCell">
    <xdr:from>
      <xdr:col>4</xdr:col>
      <xdr:colOff>633730</xdr:colOff>
      <xdr:row>22</xdr:row>
      <xdr:rowOff>639445</xdr:rowOff>
    </xdr:from>
    <xdr:to>
      <xdr:col>6</xdr:col>
      <xdr:colOff>206375</xdr:colOff>
      <xdr:row>22</xdr:row>
      <xdr:rowOff>1141095</xdr:rowOff>
    </xdr:to>
    <xdr:pic>
      <xdr:nvPicPr>
        <xdr:cNvPr id="22" name="图片 21"/>
        <xdr:cNvPicPr>
          <a:picLocks noChangeAspect="1"/>
        </xdr:cNvPicPr>
      </xdr:nvPicPr>
      <xdr:blipFill>
        <a:blip r:embed="rId1"/>
        <a:srcRect t="8197"/>
        <a:stretch>
          <a:fillRect/>
        </a:stretch>
      </xdr:blipFill>
      <xdr:spPr>
        <a:xfrm>
          <a:off x="3796030" y="12552045"/>
          <a:ext cx="1953895" cy="501650"/>
        </a:xfrm>
        <a:prstGeom prst="rect">
          <a:avLst/>
        </a:prstGeom>
        <a:noFill/>
        <a:ln w="9525">
          <a:noFill/>
        </a:ln>
      </xdr:spPr>
    </xdr:pic>
    <xdr:clientData/>
  </xdr:twoCellAnchor>
  <xdr:twoCellAnchor editAs="oneCell">
    <xdr:from>
      <xdr:col>4</xdr:col>
      <xdr:colOff>633730</xdr:colOff>
      <xdr:row>9</xdr:row>
      <xdr:rowOff>639445</xdr:rowOff>
    </xdr:from>
    <xdr:to>
      <xdr:col>6</xdr:col>
      <xdr:colOff>206375</xdr:colOff>
      <xdr:row>9</xdr:row>
      <xdr:rowOff>1141095</xdr:rowOff>
    </xdr:to>
    <xdr:pic>
      <xdr:nvPicPr>
        <xdr:cNvPr id="23" name="图片 22"/>
        <xdr:cNvPicPr>
          <a:picLocks noChangeAspect="1"/>
        </xdr:cNvPicPr>
      </xdr:nvPicPr>
      <xdr:blipFill>
        <a:blip r:embed="rId1"/>
        <a:srcRect t="8197"/>
        <a:stretch>
          <a:fillRect/>
        </a:stretch>
      </xdr:blipFill>
      <xdr:spPr>
        <a:xfrm>
          <a:off x="3796030" y="5522595"/>
          <a:ext cx="1953895" cy="5016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6"/>
  <sheetViews>
    <sheetView tabSelected="1" zoomScale="80" zoomScaleNormal="80" workbookViewId="0">
      <selection activeCell="P10" sqref="P10"/>
    </sheetView>
  </sheetViews>
  <sheetFormatPr defaultColWidth="8.89166666666667" defaultRowHeight="13.5"/>
  <cols>
    <col min="1" max="1" width="8.625" style="2" customWidth="1"/>
    <col min="2" max="2" width="15.625" style="2" customWidth="1"/>
    <col min="3" max="4" width="8.625" style="2" customWidth="1"/>
    <col min="5" max="5" width="15.625" style="2" customWidth="1"/>
    <col min="6" max="7" width="15.625" style="3" customWidth="1"/>
    <col min="8" max="8" width="30.625" style="3" customWidth="1"/>
    <col min="9" max="9" width="30.625" style="2" customWidth="1"/>
    <col min="10" max="10" width="15.625" style="4" customWidth="1"/>
    <col min="11" max="11" width="30.625" style="2" customWidth="1"/>
    <col min="12" max="12" width="15.625" style="3" customWidth="1"/>
    <col min="13" max="13" width="15" style="4" customWidth="1"/>
    <col min="14" max="14" width="15" customWidth="1"/>
    <col min="15" max="15" width="16.4416666666667" customWidth="1"/>
    <col min="19" max="19" width="18.6666666666667" customWidth="1"/>
  </cols>
  <sheetData>
    <row r="1" ht="42" customHeight="1" spans="1:14">
      <c r="A1" s="5" t="s">
        <v>0</v>
      </c>
      <c r="B1" s="6"/>
      <c r="C1" s="6"/>
      <c r="D1" s="6"/>
      <c r="E1" s="6"/>
      <c r="F1" s="5"/>
      <c r="G1" s="5"/>
      <c r="H1" s="5"/>
      <c r="I1" s="6"/>
      <c r="J1" s="14"/>
      <c r="K1" s="6"/>
      <c r="L1" s="5"/>
      <c r="M1" s="14"/>
      <c r="N1" s="6"/>
    </row>
    <row r="2" s="1" customFormat="1" ht="50" customHeight="1" spans="1:14">
      <c r="A2" s="7" t="s">
        <v>1</v>
      </c>
      <c r="B2" s="7" t="s">
        <v>2</v>
      </c>
      <c r="C2" s="7" t="s">
        <v>3</v>
      </c>
      <c r="D2" s="7" t="s">
        <v>4</v>
      </c>
      <c r="E2" s="7" t="s">
        <v>5</v>
      </c>
      <c r="F2" s="7" t="s">
        <v>6</v>
      </c>
      <c r="G2" s="7" t="s">
        <v>7</v>
      </c>
      <c r="H2" s="7" t="s">
        <v>8</v>
      </c>
      <c r="I2" s="7" t="s">
        <v>9</v>
      </c>
      <c r="J2" s="15" t="s">
        <v>10</v>
      </c>
      <c r="K2" s="7" t="s">
        <v>11</v>
      </c>
      <c r="L2" s="7" t="s">
        <v>12</v>
      </c>
      <c r="M2" s="15" t="s">
        <v>13</v>
      </c>
      <c r="N2" s="7" t="s">
        <v>14</v>
      </c>
    </row>
    <row r="3" ht="148.5" spans="1:14">
      <c r="A3" s="8">
        <v>1</v>
      </c>
      <c r="B3" s="9" t="s">
        <v>15</v>
      </c>
      <c r="C3" s="9" t="s">
        <v>16</v>
      </c>
      <c r="D3" s="9" t="s">
        <v>17</v>
      </c>
      <c r="E3" s="9" t="s">
        <v>18</v>
      </c>
      <c r="F3" s="10">
        <f>E3*0.8</f>
        <v>71.552</v>
      </c>
      <c r="G3" s="10">
        <v>90.9891666666667</v>
      </c>
      <c r="H3" s="11" t="s">
        <v>19</v>
      </c>
      <c r="I3" s="16">
        <v>2</v>
      </c>
      <c r="J3" s="17">
        <f>(G3*0.8+I3*0.2)*0.2</f>
        <v>14.6382666666667</v>
      </c>
      <c r="K3" s="11" t="s">
        <v>20</v>
      </c>
      <c r="L3" s="11">
        <v>2.4</v>
      </c>
      <c r="M3" s="18">
        <f>F3+J3+L3</f>
        <v>88.5902666666667</v>
      </c>
      <c r="N3" s="19"/>
    </row>
    <row r="4" ht="67.5" spans="1:14">
      <c r="A4" s="8">
        <v>4</v>
      </c>
      <c r="B4" s="9" t="s">
        <v>21</v>
      </c>
      <c r="C4" s="9" t="s">
        <v>22</v>
      </c>
      <c r="D4" s="9" t="s">
        <v>17</v>
      </c>
      <c r="E4" s="9" t="s">
        <v>23</v>
      </c>
      <c r="F4" s="10">
        <f>E4*0.8</f>
        <v>70.784</v>
      </c>
      <c r="G4" s="10">
        <v>89.4325</v>
      </c>
      <c r="H4" s="11" t="s">
        <v>24</v>
      </c>
      <c r="I4" s="16">
        <v>0</v>
      </c>
      <c r="J4" s="17">
        <f>(G4*0.8+I4*0.2)*0.2</f>
        <v>14.3092</v>
      </c>
      <c r="K4" s="11" t="s">
        <v>25</v>
      </c>
      <c r="L4" s="11">
        <v>0.8</v>
      </c>
      <c r="M4" s="18">
        <f>F4+J4+L4</f>
        <v>85.8932</v>
      </c>
      <c r="N4" s="19"/>
    </row>
    <row r="5" customFormat="1" ht="18" customHeight="1" spans="1:14">
      <c r="A5" s="8">
        <v>5</v>
      </c>
      <c r="B5" s="9" t="s">
        <v>26</v>
      </c>
      <c r="C5" s="9" t="s">
        <v>27</v>
      </c>
      <c r="D5" s="9" t="s">
        <v>17</v>
      </c>
      <c r="E5" s="9" t="s">
        <v>28</v>
      </c>
      <c r="F5" s="10">
        <f>E5*0.8</f>
        <v>69.6</v>
      </c>
      <c r="G5" s="10">
        <v>89.005</v>
      </c>
      <c r="H5" s="11" t="s">
        <v>24</v>
      </c>
      <c r="I5" s="16">
        <v>0</v>
      </c>
      <c r="J5" s="17">
        <f>(G5*0.8+I5*0.2)*0.2</f>
        <v>14.2408</v>
      </c>
      <c r="K5" s="16" t="s">
        <v>24</v>
      </c>
      <c r="L5" s="11">
        <v>0</v>
      </c>
      <c r="M5" s="18">
        <f>F5+J5+L5</f>
        <v>83.8408</v>
      </c>
      <c r="N5" s="19"/>
    </row>
    <row r="6" customFormat="1" ht="18" customHeight="1" spans="1:14">
      <c r="A6" s="8">
        <v>6</v>
      </c>
      <c r="B6" s="9" t="s">
        <v>29</v>
      </c>
      <c r="C6" s="9" t="s">
        <v>30</v>
      </c>
      <c r="D6" s="9" t="s">
        <v>31</v>
      </c>
      <c r="E6" s="9" t="s">
        <v>32</v>
      </c>
      <c r="F6" s="10">
        <f>E6*0.8</f>
        <v>69.568</v>
      </c>
      <c r="G6" s="10">
        <v>89.1833333333333</v>
      </c>
      <c r="H6" s="11" t="s">
        <v>24</v>
      </c>
      <c r="I6" s="16">
        <v>0</v>
      </c>
      <c r="J6" s="17">
        <f>(G6*0.8+I6*0.2)*0.2</f>
        <v>14.2693333333333</v>
      </c>
      <c r="K6" s="16" t="s">
        <v>24</v>
      </c>
      <c r="L6" s="11">
        <v>0</v>
      </c>
      <c r="M6" s="18">
        <f>F6+J6+L6</f>
        <v>83.8373333333333</v>
      </c>
      <c r="N6" s="19"/>
    </row>
    <row r="7" customFormat="1" spans="1:14">
      <c r="A7" s="8"/>
      <c r="B7" s="9"/>
      <c r="C7" s="9"/>
      <c r="D7" s="9"/>
      <c r="E7" s="9"/>
      <c r="F7" s="11"/>
      <c r="G7" s="11"/>
      <c r="H7" s="11"/>
      <c r="I7" s="16"/>
      <c r="J7" s="18"/>
      <c r="K7" s="16"/>
      <c r="L7" s="11"/>
      <c r="M7" s="18"/>
      <c r="N7" s="19"/>
    </row>
    <row r="8" customFormat="1" spans="1:14">
      <c r="A8" s="8"/>
      <c r="B8" s="9"/>
      <c r="C8" s="9"/>
      <c r="D8" s="9"/>
      <c r="E8" s="9"/>
      <c r="F8" s="11"/>
      <c r="G8" s="11"/>
      <c r="H8" s="11"/>
      <c r="I8" s="16"/>
      <c r="J8" s="18"/>
      <c r="K8" s="16"/>
      <c r="L8" s="11"/>
      <c r="M8" s="18"/>
      <c r="N8" s="19"/>
    </row>
    <row r="9" customFormat="1" spans="1:14">
      <c r="A9" s="8"/>
      <c r="B9" s="9"/>
      <c r="C9" s="9"/>
      <c r="D9" s="9"/>
      <c r="E9" s="9"/>
      <c r="F9" s="11"/>
      <c r="G9" s="11"/>
      <c r="H9" s="11"/>
      <c r="I9" s="16"/>
      <c r="J9" s="18"/>
      <c r="K9" s="16"/>
      <c r="L9" s="11"/>
      <c r="M9" s="18"/>
      <c r="N9" s="19"/>
    </row>
    <row r="10" customFormat="1" ht="300" customHeight="1" spans="1:14">
      <c r="A10" s="12" t="s">
        <v>33</v>
      </c>
      <c r="B10" s="12"/>
      <c r="C10" s="12"/>
      <c r="D10" s="12"/>
      <c r="E10" s="12"/>
      <c r="F10" s="12"/>
      <c r="G10" s="12"/>
      <c r="H10" s="12"/>
      <c r="I10" s="12"/>
      <c r="J10" s="20"/>
      <c r="K10" s="12"/>
      <c r="L10" s="12"/>
      <c r="M10" s="21"/>
      <c r="N10" s="12"/>
    </row>
    <row r="11" customFormat="1" ht="22" customHeight="1" spans="1:14">
      <c r="A11" s="13"/>
      <c r="B11" s="13"/>
      <c r="C11" s="13"/>
      <c r="D11" s="13"/>
      <c r="E11" s="13"/>
      <c r="F11" s="13"/>
      <c r="G11" s="13"/>
      <c r="H11" s="13"/>
      <c r="I11" s="13"/>
      <c r="J11" s="22"/>
      <c r="K11" s="13"/>
      <c r="L11" s="13"/>
      <c r="M11" s="17"/>
      <c r="N11" s="13"/>
    </row>
    <row r="12" customFormat="1" ht="42" customHeight="1" spans="1:14">
      <c r="A12" s="5" t="s">
        <v>34</v>
      </c>
      <c r="B12" s="6"/>
      <c r="C12" s="6"/>
      <c r="D12" s="6"/>
      <c r="E12" s="6"/>
      <c r="F12" s="5"/>
      <c r="G12" s="5"/>
      <c r="H12" s="5"/>
      <c r="I12" s="6"/>
      <c r="J12" s="14"/>
      <c r="K12" s="6"/>
      <c r="L12" s="5"/>
      <c r="M12" s="14"/>
      <c r="N12" s="6"/>
    </row>
    <row r="13" s="1" customFormat="1" ht="50" customHeight="1" spans="1:14">
      <c r="A13" s="7" t="s">
        <v>1</v>
      </c>
      <c r="B13" s="7" t="s">
        <v>2</v>
      </c>
      <c r="C13" s="7" t="s">
        <v>3</v>
      </c>
      <c r="D13" s="7" t="s">
        <v>4</v>
      </c>
      <c r="E13" s="7" t="s">
        <v>5</v>
      </c>
      <c r="F13" s="7" t="s">
        <v>6</v>
      </c>
      <c r="G13" s="7" t="s">
        <v>7</v>
      </c>
      <c r="H13" s="7" t="s">
        <v>8</v>
      </c>
      <c r="I13" s="7" t="s">
        <v>9</v>
      </c>
      <c r="J13" s="15" t="s">
        <v>10</v>
      </c>
      <c r="K13" s="7" t="s">
        <v>11</v>
      </c>
      <c r="L13" s="7" t="s">
        <v>12</v>
      </c>
      <c r="M13" s="15" t="s">
        <v>13</v>
      </c>
      <c r="N13" s="7" t="s">
        <v>14</v>
      </c>
    </row>
    <row r="14" customFormat="1" ht="18" customHeight="1" spans="1:14">
      <c r="A14" s="8">
        <v>1</v>
      </c>
      <c r="B14" s="9" t="s">
        <v>35</v>
      </c>
      <c r="C14" s="9" t="s">
        <v>36</v>
      </c>
      <c r="D14" s="9" t="s">
        <v>37</v>
      </c>
      <c r="E14" s="9" t="s">
        <v>38</v>
      </c>
      <c r="F14" s="10">
        <f>E14*0.8</f>
        <v>73.384</v>
      </c>
      <c r="G14" s="10">
        <v>91.8029166666666</v>
      </c>
      <c r="H14" s="11" t="s">
        <v>24</v>
      </c>
      <c r="I14" s="16">
        <v>0</v>
      </c>
      <c r="J14" s="17">
        <f>(G14*0.8+I14*0.2)*0.2</f>
        <v>14.6884666666667</v>
      </c>
      <c r="K14" s="16" t="s">
        <v>24</v>
      </c>
      <c r="L14" s="11">
        <v>0</v>
      </c>
      <c r="M14" s="18">
        <f>F14+J14+L14</f>
        <v>88.0724666666667</v>
      </c>
      <c r="N14" s="19"/>
    </row>
    <row r="15" customFormat="1" ht="18" customHeight="1" spans="1:14">
      <c r="A15" s="8">
        <v>2</v>
      </c>
      <c r="B15" s="9" t="s">
        <v>39</v>
      </c>
      <c r="C15" s="9" t="s">
        <v>40</v>
      </c>
      <c r="D15" s="9" t="s">
        <v>37</v>
      </c>
      <c r="E15" s="9" t="s">
        <v>41</v>
      </c>
      <c r="F15" s="10">
        <f>E15*0.8</f>
        <v>70.536</v>
      </c>
      <c r="G15" s="10">
        <v>87.9520833333333</v>
      </c>
      <c r="H15" s="11" t="s">
        <v>24</v>
      </c>
      <c r="I15" s="16">
        <v>0</v>
      </c>
      <c r="J15" s="17">
        <f>(G15*0.8+I15*0.2)*0.2</f>
        <v>14.0723333333333</v>
      </c>
      <c r="K15" s="16" t="s">
        <v>24</v>
      </c>
      <c r="L15" s="11">
        <v>0</v>
      </c>
      <c r="M15" s="18">
        <f>F15+J15+L15</f>
        <v>84.6083333333333</v>
      </c>
      <c r="N15" s="19"/>
    </row>
    <row r="16" customFormat="1" ht="18" customHeight="1" spans="1:14">
      <c r="A16" s="8">
        <v>3</v>
      </c>
      <c r="B16" s="9" t="s">
        <v>42</v>
      </c>
      <c r="C16" s="9" t="s">
        <v>43</v>
      </c>
      <c r="D16" s="9" t="s">
        <v>44</v>
      </c>
      <c r="E16" s="9" t="s">
        <v>45</v>
      </c>
      <c r="F16" s="10">
        <f>E16*0.8</f>
        <v>70.36</v>
      </c>
      <c r="G16" s="10">
        <v>87.43375</v>
      </c>
      <c r="H16" s="11" t="s">
        <v>24</v>
      </c>
      <c r="I16" s="16">
        <v>0</v>
      </c>
      <c r="J16" s="17">
        <f>(G16*0.8+I16*0.2)*0.2</f>
        <v>13.9894</v>
      </c>
      <c r="K16" s="16" t="s">
        <v>24</v>
      </c>
      <c r="L16" s="11">
        <v>0</v>
      </c>
      <c r="M16" s="18">
        <f>F16+J16+L16</f>
        <v>84.3494</v>
      </c>
      <c r="N16" s="19"/>
    </row>
    <row r="17" customFormat="1" ht="18" customHeight="1" spans="1:14">
      <c r="A17" s="8">
        <v>4</v>
      </c>
      <c r="B17" s="9" t="s">
        <v>46</v>
      </c>
      <c r="C17" s="9" t="s">
        <v>47</v>
      </c>
      <c r="D17" s="9" t="s">
        <v>44</v>
      </c>
      <c r="E17" s="9" t="s">
        <v>48</v>
      </c>
      <c r="F17" s="10">
        <f>E17*0.8</f>
        <v>70.088</v>
      </c>
      <c r="G17" s="10">
        <v>84.8308333333333</v>
      </c>
      <c r="H17" s="11" t="s">
        <v>24</v>
      </c>
      <c r="I17" s="16">
        <v>0</v>
      </c>
      <c r="J17" s="17">
        <f>(G17*0.8+I17*0.2)*0.2</f>
        <v>13.5729333333333</v>
      </c>
      <c r="K17" s="16" t="s">
        <v>24</v>
      </c>
      <c r="L17" s="11">
        <v>0</v>
      </c>
      <c r="M17" s="18">
        <f>F17+J17+L17</f>
        <v>83.6609333333333</v>
      </c>
      <c r="N17" s="19"/>
    </row>
    <row r="18" customFormat="1" spans="1:14">
      <c r="A18" s="8"/>
      <c r="B18" s="9"/>
      <c r="C18" s="9"/>
      <c r="D18" s="9"/>
      <c r="E18" s="9"/>
      <c r="F18" s="11"/>
      <c r="G18" s="11"/>
      <c r="H18" s="11"/>
      <c r="I18" s="16"/>
      <c r="J18" s="18"/>
      <c r="K18" s="16"/>
      <c r="L18" s="11"/>
      <c r="M18" s="18"/>
      <c r="N18" s="19"/>
    </row>
    <row r="19" customFormat="1" spans="1:14">
      <c r="A19" s="8"/>
      <c r="B19" s="9"/>
      <c r="C19" s="9"/>
      <c r="D19" s="9"/>
      <c r="E19" s="9"/>
      <c r="F19" s="11"/>
      <c r="G19" s="11"/>
      <c r="H19" s="11"/>
      <c r="I19" s="16"/>
      <c r="J19" s="18"/>
      <c r="K19" s="16"/>
      <c r="L19" s="11"/>
      <c r="M19" s="18"/>
      <c r="N19" s="19"/>
    </row>
    <row r="20" customFormat="1" spans="1:14">
      <c r="A20" s="8"/>
      <c r="B20" s="9"/>
      <c r="C20" s="9"/>
      <c r="D20" s="9"/>
      <c r="E20" s="9"/>
      <c r="F20" s="11"/>
      <c r="G20" s="11"/>
      <c r="H20" s="11"/>
      <c r="I20" s="16"/>
      <c r="J20" s="18"/>
      <c r="K20" s="16"/>
      <c r="L20" s="11"/>
      <c r="M20" s="18"/>
      <c r="N20" s="19"/>
    </row>
    <row r="21" customFormat="1" spans="1:14">
      <c r="A21" s="8"/>
      <c r="B21" s="9"/>
      <c r="C21" s="9"/>
      <c r="D21" s="9"/>
      <c r="E21" s="9"/>
      <c r="F21" s="11"/>
      <c r="G21" s="11"/>
      <c r="H21" s="11"/>
      <c r="I21" s="16"/>
      <c r="J21" s="18"/>
      <c r="K21" s="16"/>
      <c r="L21" s="11"/>
      <c r="M21" s="18"/>
      <c r="N21" s="19"/>
    </row>
    <row r="22" customFormat="1" spans="1:14">
      <c r="A22" s="8"/>
      <c r="B22" s="9"/>
      <c r="C22" s="9"/>
      <c r="D22" s="9"/>
      <c r="E22" s="9"/>
      <c r="F22" s="11"/>
      <c r="G22" s="11"/>
      <c r="H22" s="11"/>
      <c r="I22" s="16"/>
      <c r="J22" s="18"/>
      <c r="K22" s="16"/>
      <c r="L22" s="11"/>
      <c r="M22" s="18"/>
      <c r="N22" s="19"/>
    </row>
    <row r="23" customFormat="1" ht="300" customHeight="1" spans="1:14">
      <c r="A23" s="12" t="s">
        <v>33</v>
      </c>
      <c r="B23" s="12"/>
      <c r="C23" s="12"/>
      <c r="D23" s="12"/>
      <c r="E23" s="12"/>
      <c r="F23" s="12"/>
      <c r="G23" s="12"/>
      <c r="H23" s="12"/>
      <c r="I23" s="12"/>
      <c r="J23" s="20"/>
      <c r="K23" s="12"/>
      <c r="L23" s="12"/>
      <c r="M23" s="21"/>
      <c r="N23" s="12"/>
    </row>
    <row r="24" customFormat="1" ht="22" customHeight="1" spans="1:14">
      <c r="A24" s="13"/>
      <c r="B24" s="13"/>
      <c r="C24" s="13"/>
      <c r="D24" s="13"/>
      <c r="E24" s="13"/>
      <c r="F24" s="13"/>
      <c r="G24" s="13"/>
      <c r="H24" s="13"/>
      <c r="I24" s="13"/>
      <c r="J24" s="22"/>
      <c r="K24" s="13"/>
      <c r="L24" s="13"/>
      <c r="M24" s="17"/>
      <c r="N24" s="13"/>
    </row>
    <row r="25" customFormat="1" ht="42" customHeight="1" spans="1:14">
      <c r="A25" s="5" t="s">
        <v>49</v>
      </c>
      <c r="B25" s="6"/>
      <c r="C25" s="6"/>
      <c r="D25" s="6"/>
      <c r="E25" s="6"/>
      <c r="F25" s="5"/>
      <c r="G25" s="5"/>
      <c r="H25" s="5"/>
      <c r="I25" s="6"/>
      <c r="J25" s="14"/>
      <c r="K25" s="6"/>
      <c r="L25" s="5"/>
      <c r="M25" s="14"/>
      <c r="N25" s="6"/>
    </row>
    <row r="26" s="1" customFormat="1" ht="50" customHeight="1" spans="1:14">
      <c r="A26" s="7" t="s">
        <v>1</v>
      </c>
      <c r="B26" s="7" t="s">
        <v>2</v>
      </c>
      <c r="C26" s="7" t="s">
        <v>3</v>
      </c>
      <c r="D26" s="7" t="s">
        <v>4</v>
      </c>
      <c r="E26" s="7" t="s">
        <v>5</v>
      </c>
      <c r="F26" s="7" t="s">
        <v>6</v>
      </c>
      <c r="G26" s="7" t="s">
        <v>7</v>
      </c>
      <c r="H26" s="7" t="s">
        <v>8</v>
      </c>
      <c r="I26" s="7" t="s">
        <v>9</v>
      </c>
      <c r="J26" s="15" t="s">
        <v>10</v>
      </c>
      <c r="K26" s="7" t="s">
        <v>11</v>
      </c>
      <c r="L26" s="7" t="s">
        <v>12</v>
      </c>
      <c r="M26" s="15" t="s">
        <v>13</v>
      </c>
      <c r="N26" s="7" t="s">
        <v>14</v>
      </c>
    </row>
    <row r="27" customFormat="1" ht="117" customHeight="1" spans="1:14">
      <c r="A27" s="8">
        <v>1</v>
      </c>
      <c r="B27" s="9" t="s">
        <v>50</v>
      </c>
      <c r="C27" s="9" t="s">
        <v>51</v>
      </c>
      <c r="D27" s="9" t="s">
        <v>52</v>
      </c>
      <c r="E27" s="9" t="s">
        <v>53</v>
      </c>
      <c r="F27" s="10">
        <f>E27*0.8</f>
        <v>74.848</v>
      </c>
      <c r="G27" s="10">
        <v>94.5233333333334</v>
      </c>
      <c r="H27" s="11" t="s">
        <v>54</v>
      </c>
      <c r="I27" s="16">
        <v>3</v>
      </c>
      <c r="J27" s="17">
        <f>(G27*0.8+I27*0.2)*0.2</f>
        <v>15.2437333333333</v>
      </c>
      <c r="K27" s="11" t="s">
        <v>55</v>
      </c>
      <c r="L27" s="11">
        <v>4</v>
      </c>
      <c r="M27" s="18">
        <f>F27+J27+L27</f>
        <v>94.0917333333333</v>
      </c>
      <c r="N27" s="19"/>
    </row>
    <row r="28" customFormat="1" ht="233" customHeight="1" spans="1:14">
      <c r="A28" s="8">
        <v>2</v>
      </c>
      <c r="B28" s="9" t="s">
        <v>56</v>
      </c>
      <c r="C28" s="9" t="s">
        <v>57</v>
      </c>
      <c r="D28" s="9" t="s">
        <v>58</v>
      </c>
      <c r="E28" s="9" t="s">
        <v>59</v>
      </c>
      <c r="F28" s="10">
        <f>E28*0.8</f>
        <v>70.928</v>
      </c>
      <c r="G28" s="10">
        <v>91.5254166666667</v>
      </c>
      <c r="H28" s="11" t="s">
        <v>60</v>
      </c>
      <c r="I28" s="16">
        <v>18</v>
      </c>
      <c r="J28" s="17">
        <f>(G28*0.8+I28*0.2)*0.2</f>
        <v>15.3640666666667</v>
      </c>
      <c r="K28" s="11" t="s">
        <v>61</v>
      </c>
      <c r="L28" s="11">
        <v>4.8</v>
      </c>
      <c r="M28" s="18">
        <f>F28+J28+L28</f>
        <v>91.0920666666667</v>
      </c>
      <c r="N28" s="19"/>
    </row>
    <row r="29" customFormat="1" ht="138" customHeight="1" spans="1:14">
      <c r="A29" s="8">
        <v>4</v>
      </c>
      <c r="B29" s="9" t="s">
        <v>62</v>
      </c>
      <c r="C29" s="9" t="s">
        <v>63</v>
      </c>
      <c r="D29" s="9" t="s">
        <v>58</v>
      </c>
      <c r="E29" s="9" t="s">
        <v>64</v>
      </c>
      <c r="F29" s="10">
        <f>E29*0.8</f>
        <v>70.096</v>
      </c>
      <c r="G29" s="10">
        <v>90.5979166666667</v>
      </c>
      <c r="H29" s="11" t="s">
        <v>65</v>
      </c>
      <c r="I29" s="16">
        <v>10</v>
      </c>
      <c r="J29" s="17">
        <f>(G29*0.8+I29*0.2)*0.2</f>
        <v>14.8956666666667</v>
      </c>
      <c r="K29" s="11" t="s">
        <v>66</v>
      </c>
      <c r="L29" s="11">
        <v>4</v>
      </c>
      <c r="M29" s="18">
        <f>F29+J29+L29</f>
        <v>88.9916666666667</v>
      </c>
      <c r="N29" s="19"/>
    </row>
    <row r="30" customFormat="1" ht="18" customHeight="1" spans="1:14">
      <c r="A30" s="8">
        <v>5</v>
      </c>
      <c r="B30" s="9" t="s">
        <v>67</v>
      </c>
      <c r="C30" s="9" t="s">
        <v>68</v>
      </c>
      <c r="D30" s="9" t="s">
        <v>58</v>
      </c>
      <c r="E30" s="9" t="s">
        <v>69</v>
      </c>
      <c r="F30" s="10">
        <f>E30*0.8</f>
        <v>69.904</v>
      </c>
      <c r="G30" s="10">
        <v>88.6395833333333</v>
      </c>
      <c r="H30" s="11" t="s">
        <v>24</v>
      </c>
      <c r="I30" s="16">
        <v>0</v>
      </c>
      <c r="J30" s="17">
        <f>(G30*0.8+I30*0.2)*0.2</f>
        <v>14.1823333333333</v>
      </c>
      <c r="K30" s="16" t="s">
        <v>24</v>
      </c>
      <c r="L30" s="11">
        <v>0</v>
      </c>
      <c r="M30" s="18">
        <f>F30+J30+L30</f>
        <v>84.0863333333333</v>
      </c>
      <c r="N30" s="19"/>
    </row>
    <row r="31" customFormat="1" ht="18" customHeight="1" spans="1:14">
      <c r="A31" s="8">
        <v>6</v>
      </c>
      <c r="B31" s="9" t="s">
        <v>70</v>
      </c>
      <c r="C31" s="9" t="s">
        <v>71</v>
      </c>
      <c r="D31" s="9" t="s">
        <v>58</v>
      </c>
      <c r="E31" s="9" t="s">
        <v>72</v>
      </c>
      <c r="F31" s="10">
        <f>E31*0.8</f>
        <v>69.88</v>
      </c>
      <c r="G31" s="10">
        <v>87.055</v>
      </c>
      <c r="H31" s="11" t="s">
        <v>24</v>
      </c>
      <c r="I31" s="16">
        <v>0</v>
      </c>
      <c r="J31" s="17">
        <f>(G31*0.8+I31*0.2)*0.2</f>
        <v>13.9288</v>
      </c>
      <c r="K31" s="16" t="s">
        <v>24</v>
      </c>
      <c r="L31" s="11">
        <v>0</v>
      </c>
      <c r="M31" s="18">
        <f>F31+J31+L31</f>
        <v>83.8088</v>
      </c>
      <c r="N31" s="19"/>
    </row>
    <row r="32" customFormat="1" ht="18" customHeight="1" spans="1:14">
      <c r="A32" s="8"/>
      <c r="B32" s="9"/>
      <c r="C32" s="9"/>
      <c r="D32" s="9"/>
      <c r="E32" s="9"/>
      <c r="F32" s="11"/>
      <c r="G32" s="11"/>
      <c r="H32" s="11"/>
      <c r="I32" s="16"/>
      <c r="J32" s="18"/>
      <c r="K32" s="16"/>
      <c r="L32" s="11"/>
      <c r="M32" s="18"/>
      <c r="N32" s="19"/>
    </row>
    <row r="33" customFormat="1" ht="18" customHeight="1" spans="1:14">
      <c r="A33" s="8"/>
      <c r="B33" s="9"/>
      <c r="C33" s="9"/>
      <c r="D33" s="9"/>
      <c r="E33" s="9"/>
      <c r="F33" s="11"/>
      <c r="G33" s="11"/>
      <c r="H33" s="11"/>
      <c r="I33" s="16"/>
      <c r="J33" s="18"/>
      <c r="K33" s="16"/>
      <c r="L33" s="11"/>
      <c r="M33" s="18"/>
      <c r="N33" s="19"/>
    </row>
    <row r="34" customFormat="1" ht="18" customHeight="1" spans="1:14">
      <c r="A34" s="8"/>
      <c r="B34" s="9"/>
      <c r="C34" s="9"/>
      <c r="D34" s="9"/>
      <c r="E34" s="9"/>
      <c r="F34" s="11"/>
      <c r="G34" s="11"/>
      <c r="H34" s="11"/>
      <c r="I34" s="16"/>
      <c r="J34" s="18"/>
      <c r="K34" s="16"/>
      <c r="L34" s="11"/>
      <c r="M34" s="18"/>
      <c r="N34" s="19"/>
    </row>
    <row r="35" customFormat="1" ht="18" customHeight="1" spans="1:14">
      <c r="A35" s="8"/>
      <c r="B35" s="9"/>
      <c r="C35" s="9"/>
      <c r="D35" s="9"/>
      <c r="E35" s="9"/>
      <c r="F35" s="11"/>
      <c r="G35" s="11"/>
      <c r="H35" s="11"/>
      <c r="I35" s="16"/>
      <c r="J35" s="18"/>
      <c r="K35" s="16"/>
      <c r="L35" s="11"/>
      <c r="M35" s="18"/>
      <c r="N35" s="19"/>
    </row>
    <row r="36" customFormat="1" ht="18" customHeight="1" spans="1:14">
      <c r="A36" s="8"/>
      <c r="B36" s="9"/>
      <c r="C36" s="9"/>
      <c r="D36" s="9"/>
      <c r="E36" s="9"/>
      <c r="F36" s="11"/>
      <c r="G36" s="11"/>
      <c r="H36" s="11"/>
      <c r="I36" s="16"/>
      <c r="J36" s="18"/>
      <c r="K36" s="16"/>
      <c r="L36" s="11"/>
      <c r="M36" s="18"/>
      <c r="N36" s="19"/>
    </row>
    <row r="37" customFormat="1" ht="18" customHeight="1" spans="1:14">
      <c r="A37" s="8"/>
      <c r="B37" s="9"/>
      <c r="C37" s="9"/>
      <c r="D37" s="9"/>
      <c r="E37" s="9"/>
      <c r="F37" s="11"/>
      <c r="G37" s="11"/>
      <c r="H37" s="11"/>
      <c r="I37" s="16"/>
      <c r="J37" s="18"/>
      <c r="K37" s="16"/>
      <c r="L37" s="11"/>
      <c r="M37" s="18"/>
      <c r="N37" s="19"/>
    </row>
    <row r="38" customFormat="1" ht="300" customHeight="1" spans="1:14">
      <c r="A38" s="12" t="s">
        <v>73</v>
      </c>
      <c r="B38" s="12"/>
      <c r="C38" s="12"/>
      <c r="D38" s="12"/>
      <c r="E38" s="12"/>
      <c r="F38" s="12"/>
      <c r="G38" s="12"/>
      <c r="H38" s="12"/>
      <c r="I38" s="12"/>
      <c r="J38" s="20"/>
      <c r="K38" s="12"/>
      <c r="L38" s="12"/>
      <c r="M38" s="21"/>
      <c r="N38" s="12"/>
    </row>
    <row r="39" s="1" customFormat="1" spans="1:14">
      <c r="A39" s="13"/>
      <c r="B39" s="13"/>
      <c r="C39" s="13"/>
      <c r="D39" s="13"/>
      <c r="E39" s="13"/>
      <c r="F39" s="13"/>
      <c r="G39" s="13"/>
      <c r="H39" s="13"/>
      <c r="I39" s="13"/>
      <c r="J39" s="22"/>
      <c r="K39" s="13"/>
      <c r="L39" s="13"/>
      <c r="M39" s="17"/>
      <c r="N39" s="13"/>
    </row>
    <row r="40" customFormat="1" ht="42" customHeight="1" spans="1:14">
      <c r="A40" s="5" t="s">
        <v>74</v>
      </c>
      <c r="B40" s="6"/>
      <c r="C40" s="6"/>
      <c r="D40" s="6"/>
      <c r="E40" s="6"/>
      <c r="F40" s="5"/>
      <c r="G40" s="5"/>
      <c r="H40" s="5"/>
      <c r="I40" s="6"/>
      <c r="J40" s="14"/>
      <c r="K40" s="6"/>
      <c r="L40" s="5"/>
      <c r="M40" s="14"/>
      <c r="N40" s="6"/>
    </row>
    <row r="41" s="1" customFormat="1" ht="50" customHeight="1" spans="1:14">
      <c r="A41" s="7" t="s">
        <v>1</v>
      </c>
      <c r="B41" s="7" t="s">
        <v>2</v>
      </c>
      <c r="C41" s="7" t="s">
        <v>3</v>
      </c>
      <c r="D41" s="7" t="s">
        <v>4</v>
      </c>
      <c r="E41" s="7" t="s">
        <v>5</v>
      </c>
      <c r="F41" s="7" t="s">
        <v>6</v>
      </c>
      <c r="G41" s="7" t="s">
        <v>7</v>
      </c>
      <c r="H41" s="7" t="s">
        <v>8</v>
      </c>
      <c r="I41" s="7" t="s">
        <v>9</v>
      </c>
      <c r="J41" s="15" t="s">
        <v>10</v>
      </c>
      <c r="K41" s="7" t="s">
        <v>11</v>
      </c>
      <c r="L41" s="7" t="s">
        <v>12</v>
      </c>
      <c r="M41" s="15" t="s">
        <v>13</v>
      </c>
      <c r="N41" s="7" t="s">
        <v>14</v>
      </c>
    </row>
    <row r="42" ht="130" customHeight="1" spans="1:14">
      <c r="A42" s="8">
        <v>1</v>
      </c>
      <c r="B42" s="9" t="s">
        <v>75</v>
      </c>
      <c r="C42" s="9" t="s">
        <v>76</v>
      </c>
      <c r="D42" s="9" t="s">
        <v>77</v>
      </c>
      <c r="E42" s="9">
        <v>91.43</v>
      </c>
      <c r="F42" s="10">
        <f>E42*0.8</f>
        <v>73.144</v>
      </c>
      <c r="G42" s="10">
        <v>92.3545833333333</v>
      </c>
      <c r="H42" s="11" t="s">
        <v>78</v>
      </c>
      <c r="I42" s="16">
        <v>4</v>
      </c>
      <c r="J42" s="17">
        <f>(G42*0.8+I42*0.2)*0.2</f>
        <v>14.9367333333333</v>
      </c>
      <c r="K42" s="11" t="s">
        <v>79</v>
      </c>
      <c r="L42" s="11">
        <v>0.8</v>
      </c>
      <c r="M42" s="18">
        <f>F42+J42+L42</f>
        <v>88.8807333333333</v>
      </c>
      <c r="N42" s="19"/>
    </row>
    <row r="43" ht="62" customHeight="1" spans="1:14">
      <c r="A43" s="8">
        <v>2</v>
      </c>
      <c r="B43" s="9" t="s">
        <v>80</v>
      </c>
      <c r="C43" s="9" t="s">
        <v>81</v>
      </c>
      <c r="D43" s="9" t="s">
        <v>77</v>
      </c>
      <c r="E43" s="9">
        <v>88.14</v>
      </c>
      <c r="F43" s="10">
        <f>E43*0.8</f>
        <v>70.512</v>
      </c>
      <c r="G43" s="10">
        <v>89.2895833333333</v>
      </c>
      <c r="H43" s="11" t="s">
        <v>82</v>
      </c>
      <c r="I43" s="16">
        <v>2</v>
      </c>
      <c r="J43" s="17">
        <f>(G43*0.8+I43*0.2)*0.2</f>
        <v>14.3663333333333</v>
      </c>
      <c r="K43" s="16" t="s">
        <v>24</v>
      </c>
      <c r="L43" s="11">
        <v>0</v>
      </c>
      <c r="M43" s="18">
        <f>F43+J43+L43</f>
        <v>84.8783333333333</v>
      </c>
      <c r="N43" s="19"/>
    </row>
    <row r="44" ht="64" customHeight="1" spans="1:14">
      <c r="A44" s="8">
        <v>3</v>
      </c>
      <c r="B44" s="9" t="s">
        <v>83</v>
      </c>
      <c r="C44" s="9" t="s">
        <v>84</v>
      </c>
      <c r="D44" s="9" t="s">
        <v>85</v>
      </c>
      <c r="E44" s="9">
        <v>87.97</v>
      </c>
      <c r="F44" s="10">
        <f>E44*0.8</f>
        <v>70.376</v>
      </c>
      <c r="G44" s="10">
        <v>87.3954166666667</v>
      </c>
      <c r="H44" s="11" t="s">
        <v>86</v>
      </c>
      <c r="I44" s="16">
        <v>2</v>
      </c>
      <c r="J44" s="17">
        <f>(G44*0.8+I44*0.2)*0.2</f>
        <v>14.0632666666667</v>
      </c>
      <c r="K44" s="16" t="s">
        <v>24</v>
      </c>
      <c r="L44" s="11">
        <v>0</v>
      </c>
      <c r="M44" s="18">
        <f>F44+J44+L44</f>
        <v>84.4392666666667</v>
      </c>
      <c r="N44" s="19"/>
    </row>
    <row r="45" ht="18" customHeight="1" spans="1:14">
      <c r="A45" s="8">
        <v>4</v>
      </c>
      <c r="B45" s="9" t="s">
        <v>87</v>
      </c>
      <c r="C45" s="9" t="s">
        <v>88</v>
      </c>
      <c r="D45" s="9" t="s">
        <v>85</v>
      </c>
      <c r="E45" s="9">
        <v>85.82</v>
      </c>
      <c r="F45" s="10">
        <f>E45*0.8</f>
        <v>68.656</v>
      </c>
      <c r="G45" s="10">
        <v>87.375</v>
      </c>
      <c r="H45" s="11" t="s">
        <v>24</v>
      </c>
      <c r="I45" s="16">
        <v>0</v>
      </c>
      <c r="J45" s="17">
        <f>(G45*0.8+I45*0.2)*0.2</f>
        <v>13.98</v>
      </c>
      <c r="K45" s="16" t="s">
        <v>24</v>
      </c>
      <c r="L45" s="11">
        <v>0</v>
      </c>
      <c r="M45" s="18">
        <f>F45+J45+L45</f>
        <v>82.636</v>
      </c>
      <c r="N45" s="19"/>
    </row>
    <row r="46" ht="18" customHeight="1" spans="1:14">
      <c r="A46" s="8">
        <v>5</v>
      </c>
      <c r="B46" s="9" t="s">
        <v>89</v>
      </c>
      <c r="C46" s="9" t="s">
        <v>90</v>
      </c>
      <c r="D46" s="9" t="s">
        <v>85</v>
      </c>
      <c r="E46" s="9">
        <v>85.63</v>
      </c>
      <c r="F46" s="10">
        <f>E46*0.8</f>
        <v>68.504</v>
      </c>
      <c r="G46" s="10">
        <v>87.40125</v>
      </c>
      <c r="H46" s="11" t="s">
        <v>24</v>
      </c>
      <c r="I46" s="16">
        <v>0</v>
      </c>
      <c r="J46" s="17">
        <f>(G46*0.8+I46*0.2)*0.2</f>
        <v>13.9842</v>
      </c>
      <c r="K46" s="16" t="s">
        <v>24</v>
      </c>
      <c r="L46" s="11">
        <v>0</v>
      </c>
      <c r="M46" s="18">
        <f>F46+J46+L46</f>
        <v>82.4882</v>
      </c>
      <c r="N46" s="19"/>
    </row>
    <row r="47" customFormat="1" ht="18" customHeight="1" spans="1:14">
      <c r="A47" s="8"/>
      <c r="B47" s="9"/>
      <c r="C47" s="9"/>
      <c r="D47" s="9"/>
      <c r="E47" s="9"/>
      <c r="F47" s="11"/>
      <c r="G47" s="11"/>
      <c r="H47" s="11"/>
      <c r="I47" s="16"/>
      <c r="J47" s="18"/>
      <c r="K47" s="16"/>
      <c r="L47" s="11"/>
      <c r="M47" s="18"/>
      <c r="N47" s="19"/>
    </row>
    <row r="48" customFormat="1" ht="300" customHeight="1" spans="1:14">
      <c r="A48" s="12" t="s">
        <v>33</v>
      </c>
      <c r="B48" s="12"/>
      <c r="C48" s="12"/>
      <c r="D48" s="12"/>
      <c r="E48" s="12"/>
      <c r="F48" s="12"/>
      <c r="G48" s="12"/>
      <c r="H48" s="12"/>
      <c r="I48" s="12"/>
      <c r="J48" s="20"/>
      <c r="K48" s="12"/>
      <c r="L48" s="12"/>
      <c r="M48" s="21"/>
      <c r="N48" s="12"/>
    </row>
    <row r="49" s="1" customFormat="1" spans="1:14">
      <c r="A49" s="13"/>
      <c r="B49" s="13"/>
      <c r="C49" s="13"/>
      <c r="D49" s="13"/>
      <c r="E49" s="13"/>
      <c r="F49" s="13"/>
      <c r="G49" s="13"/>
      <c r="H49" s="13"/>
      <c r="I49" s="13"/>
      <c r="J49" s="22"/>
      <c r="K49" s="13"/>
      <c r="L49" s="13"/>
      <c r="M49" s="17"/>
      <c r="N49" s="13"/>
    </row>
    <row r="50" customFormat="1" ht="42" customHeight="1" spans="1:14">
      <c r="A50" s="5" t="s">
        <v>91</v>
      </c>
      <c r="B50" s="6"/>
      <c r="C50" s="6"/>
      <c r="D50" s="6"/>
      <c r="E50" s="6"/>
      <c r="F50" s="5"/>
      <c r="G50" s="5"/>
      <c r="H50" s="5"/>
      <c r="I50" s="6"/>
      <c r="J50" s="14"/>
      <c r="K50" s="6"/>
      <c r="L50" s="5"/>
      <c r="M50" s="14"/>
      <c r="N50" s="6"/>
    </row>
    <row r="51" s="1" customFormat="1" ht="50" customHeight="1" spans="1:14">
      <c r="A51" s="7" t="s">
        <v>1</v>
      </c>
      <c r="B51" s="7" t="s">
        <v>2</v>
      </c>
      <c r="C51" s="7" t="s">
        <v>3</v>
      </c>
      <c r="D51" s="7" t="s">
        <v>4</v>
      </c>
      <c r="E51" s="7" t="s">
        <v>5</v>
      </c>
      <c r="F51" s="7" t="s">
        <v>6</v>
      </c>
      <c r="G51" s="7" t="s">
        <v>7</v>
      </c>
      <c r="H51" s="7" t="s">
        <v>8</v>
      </c>
      <c r="I51" s="7" t="s">
        <v>9</v>
      </c>
      <c r="J51" s="15" t="s">
        <v>10</v>
      </c>
      <c r="K51" s="7" t="s">
        <v>11</v>
      </c>
      <c r="L51" s="7" t="s">
        <v>12</v>
      </c>
      <c r="M51" s="15" t="s">
        <v>13</v>
      </c>
      <c r="N51" s="7" t="s">
        <v>14</v>
      </c>
    </row>
    <row r="52" customFormat="1" ht="18" customHeight="1" spans="1:14">
      <c r="A52" s="8">
        <v>1</v>
      </c>
      <c r="B52" s="9" t="s">
        <v>92</v>
      </c>
      <c r="C52" s="9" t="s">
        <v>93</v>
      </c>
      <c r="D52" s="9" t="s">
        <v>94</v>
      </c>
      <c r="E52" s="9" t="s">
        <v>95</v>
      </c>
      <c r="F52" s="10">
        <f>E52*0.8</f>
        <v>71.816</v>
      </c>
      <c r="G52" s="10">
        <v>88.29625</v>
      </c>
      <c r="H52" s="11" t="s">
        <v>24</v>
      </c>
      <c r="I52" s="16">
        <v>0</v>
      </c>
      <c r="J52" s="17">
        <f>(G52*0.8+I52*0.2)*0.2</f>
        <v>14.1274</v>
      </c>
      <c r="K52" s="16" t="s">
        <v>24</v>
      </c>
      <c r="L52" s="11">
        <v>0</v>
      </c>
      <c r="M52" s="18">
        <f>F52+J52+L52</f>
        <v>85.9434</v>
      </c>
      <c r="N52" s="19"/>
    </row>
    <row r="53" customFormat="1" ht="18" customHeight="1" spans="1:14">
      <c r="A53" s="8">
        <v>3</v>
      </c>
      <c r="B53" s="9" t="s">
        <v>96</v>
      </c>
      <c r="C53" s="9" t="s">
        <v>97</v>
      </c>
      <c r="D53" s="9" t="s">
        <v>94</v>
      </c>
      <c r="E53" s="9" t="s">
        <v>98</v>
      </c>
      <c r="F53" s="10">
        <f>E53*0.8</f>
        <v>68.744</v>
      </c>
      <c r="G53" s="10">
        <v>89.1045833333333</v>
      </c>
      <c r="H53" s="11" t="s">
        <v>24</v>
      </c>
      <c r="I53" s="16">
        <v>0</v>
      </c>
      <c r="J53" s="17">
        <f>(G53*0.8+I53*0.2)*0.2</f>
        <v>14.2567333333333</v>
      </c>
      <c r="K53" s="16" t="s">
        <v>24</v>
      </c>
      <c r="L53" s="11">
        <v>0</v>
      </c>
      <c r="M53" s="18">
        <f>F53+J53+L53</f>
        <v>83.0007333333333</v>
      </c>
      <c r="N53" s="19"/>
    </row>
    <row r="54" customFormat="1" spans="1:14">
      <c r="A54" s="8"/>
      <c r="B54" s="9"/>
      <c r="C54" s="9"/>
      <c r="D54" s="9"/>
      <c r="E54" s="9"/>
      <c r="F54" s="11"/>
      <c r="G54" s="11"/>
      <c r="H54" s="11"/>
      <c r="I54" s="16"/>
      <c r="J54" s="18"/>
      <c r="K54" s="16"/>
      <c r="L54" s="11"/>
      <c r="M54" s="18"/>
      <c r="N54" s="19"/>
    </row>
    <row r="55" customFormat="1" spans="1:14">
      <c r="A55" s="8"/>
      <c r="B55" s="9"/>
      <c r="C55" s="9"/>
      <c r="D55" s="9"/>
      <c r="E55" s="9"/>
      <c r="F55" s="11"/>
      <c r="G55" s="11"/>
      <c r="H55" s="11"/>
      <c r="I55" s="16"/>
      <c r="J55" s="18"/>
      <c r="K55" s="16"/>
      <c r="L55" s="11"/>
      <c r="M55" s="18"/>
      <c r="N55" s="19"/>
    </row>
    <row r="56" customFormat="1" spans="1:14">
      <c r="A56" s="8"/>
      <c r="B56" s="9"/>
      <c r="C56" s="9"/>
      <c r="D56" s="9"/>
      <c r="E56" s="9"/>
      <c r="F56" s="11"/>
      <c r="G56" s="11"/>
      <c r="H56" s="11"/>
      <c r="I56" s="16"/>
      <c r="J56" s="18"/>
      <c r="K56" s="16"/>
      <c r="L56" s="11"/>
      <c r="M56" s="18"/>
      <c r="N56" s="19"/>
    </row>
    <row r="57" customFormat="1" spans="1:14">
      <c r="A57" s="8"/>
      <c r="B57" s="9"/>
      <c r="C57" s="9"/>
      <c r="D57" s="9"/>
      <c r="E57" s="9"/>
      <c r="F57" s="11"/>
      <c r="G57" s="11"/>
      <c r="H57" s="11"/>
      <c r="I57" s="16"/>
      <c r="J57" s="18"/>
      <c r="K57" s="16"/>
      <c r="L57" s="11"/>
      <c r="M57" s="18"/>
      <c r="N57" s="19"/>
    </row>
    <row r="58" customFormat="1" spans="1:14">
      <c r="A58" s="8"/>
      <c r="B58" s="9"/>
      <c r="C58" s="9"/>
      <c r="D58" s="9"/>
      <c r="E58" s="9"/>
      <c r="F58" s="11"/>
      <c r="G58" s="11"/>
      <c r="H58" s="11"/>
      <c r="I58" s="16"/>
      <c r="J58" s="18"/>
      <c r="K58" s="16"/>
      <c r="L58" s="11"/>
      <c r="M58" s="18"/>
      <c r="N58" s="19"/>
    </row>
    <row r="59" customFormat="1" spans="1:14">
      <c r="A59" s="8"/>
      <c r="B59" s="9"/>
      <c r="C59" s="9"/>
      <c r="D59" s="9"/>
      <c r="E59" s="9"/>
      <c r="F59" s="11"/>
      <c r="G59" s="11"/>
      <c r="H59" s="11"/>
      <c r="I59" s="16"/>
      <c r="J59" s="18"/>
      <c r="K59" s="16"/>
      <c r="L59" s="11"/>
      <c r="M59" s="18"/>
      <c r="N59" s="19"/>
    </row>
    <row r="60" customFormat="1" spans="1:14">
      <c r="A60" s="8"/>
      <c r="B60" s="9"/>
      <c r="C60" s="9"/>
      <c r="D60" s="9"/>
      <c r="E60" s="9"/>
      <c r="F60" s="11"/>
      <c r="G60" s="11"/>
      <c r="H60" s="11"/>
      <c r="I60" s="16"/>
      <c r="J60" s="18"/>
      <c r="K60" s="16"/>
      <c r="L60" s="11"/>
      <c r="M60" s="18"/>
      <c r="N60" s="19"/>
    </row>
    <row r="61" customFormat="1" spans="1:14">
      <c r="A61" s="8"/>
      <c r="B61" s="9"/>
      <c r="C61" s="9"/>
      <c r="D61" s="9"/>
      <c r="E61" s="9"/>
      <c r="F61" s="11"/>
      <c r="G61" s="11"/>
      <c r="H61" s="11"/>
      <c r="I61" s="16"/>
      <c r="J61" s="18"/>
      <c r="K61" s="16"/>
      <c r="L61" s="11"/>
      <c r="M61" s="18"/>
      <c r="N61" s="19"/>
    </row>
    <row r="62" customFormat="1" spans="1:14">
      <c r="A62" s="8"/>
      <c r="B62" s="9"/>
      <c r="C62" s="9"/>
      <c r="D62" s="9"/>
      <c r="E62" s="9"/>
      <c r="F62" s="11"/>
      <c r="G62" s="11"/>
      <c r="H62" s="11"/>
      <c r="I62" s="16"/>
      <c r="J62" s="18"/>
      <c r="K62" s="16"/>
      <c r="L62" s="11"/>
      <c r="M62" s="18"/>
      <c r="N62" s="19"/>
    </row>
    <row r="63" customFormat="1" ht="300" customHeight="1" spans="1:14">
      <c r="A63" s="12" t="s">
        <v>33</v>
      </c>
      <c r="B63" s="12"/>
      <c r="C63" s="12"/>
      <c r="D63" s="12"/>
      <c r="E63" s="12"/>
      <c r="F63" s="12"/>
      <c r="G63" s="12"/>
      <c r="H63" s="12"/>
      <c r="I63" s="12"/>
      <c r="J63" s="20"/>
      <c r="K63" s="12"/>
      <c r="L63" s="12"/>
      <c r="M63" s="21"/>
      <c r="N63" s="12"/>
    </row>
    <row r="64" s="1" customFormat="1" spans="1:14">
      <c r="A64" s="13"/>
      <c r="B64" s="13"/>
      <c r="C64" s="13"/>
      <c r="D64" s="13"/>
      <c r="E64" s="13"/>
      <c r="F64" s="13"/>
      <c r="G64" s="13"/>
      <c r="H64" s="13"/>
      <c r="I64" s="13"/>
      <c r="J64" s="22"/>
      <c r="K64" s="13"/>
      <c r="L64" s="13"/>
      <c r="M64" s="17"/>
      <c r="N64" s="13"/>
    </row>
    <row r="65" customFormat="1" ht="42" customHeight="1" spans="1:14">
      <c r="A65" s="5" t="s">
        <v>99</v>
      </c>
      <c r="B65" s="6"/>
      <c r="C65" s="6"/>
      <c r="D65" s="6"/>
      <c r="E65" s="6"/>
      <c r="F65" s="5"/>
      <c r="G65" s="5"/>
      <c r="H65" s="5"/>
      <c r="I65" s="6"/>
      <c r="J65" s="14"/>
      <c r="K65" s="6"/>
      <c r="L65" s="5"/>
      <c r="M65" s="14"/>
      <c r="N65" s="6"/>
    </row>
    <row r="66" s="1" customFormat="1" ht="50" customHeight="1" spans="1:14">
      <c r="A66" s="7" t="s">
        <v>1</v>
      </c>
      <c r="B66" s="7" t="s">
        <v>2</v>
      </c>
      <c r="C66" s="7" t="s">
        <v>3</v>
      </c>
      <c r="D66" s="7" t="s">
        <v>4</v>
      </c>
      <c r="E66" s="7" t="s">
        <v>5</v>
      </c>
      <c r="F66" s="7" t="s">
        <v>6</v>
      </c>
      <c r="G66" s="7" t="s">
        <v>7</v>
      </c>
      <c r="H66" s="7" t="s">
        <v>8</v>
      </c>
      <c r="I66" s="7" t="s">
        <v>9</v>
      </c>
      <c r="J66" s="15" t="s">
        <v>10</v>
      </c>
      <c r="K66" s="7" t="s">
        <v>11</v>
      </c>
      <c r="L66" s="7" t="s">
        <v>12</v>
      </c>
      <c r="M66" s="15" t="s">
        <v>13</v>
      </c>
      <c r="N66" s="7" t="s">
        <v>14</v>
      </c>
    </row>
    <row r="67" customFormat="1" ht="18" customHeight="1" spans="1:14">
      <c r="A67" s="8">
        <v>1</v>
      </c>
      <c r="B67" s="9" t="s">
        <v>100</v>
      </c>
      <c r="C67" s="9" t="s">
        <v>101</v>
      </c>
      <c r="D67" s="9" t="s">
        <v>102</v>
      </c>
      <c r="E67" s="9" t="s">
        <v>103</v>
      </c>
      <c r="F67" s="10">
        <f>E67*0.8</f>
        <v>73.2</v>
      </c>
      <c r="G67" s="10">
        <v>91.675</v>
      </c>
      <c r="H67" s="11" t="s">
        <v>24</v>
      </c>
      <c r="I67" s="16">
        <v>0</v>
      </c>
      <c r="J67" s="17">
        <f>(G67*0.8+I67*0.2)*0.2</f>
        <v>14.668</v>
      </c>
      <c r="K67" s="16" t="s">
        <v>24</v>
      </c>
      <c r="L67" s="11">
        <v>0</v>
      </c>
      <c r="M67" s="18">
        <f>F67+J67+L67</f>
        <v>87.868</v>
      </c>
      <c r="N67" s="19"/>
    </row>
    <row r="68" customFormat="1" ht="72" customHeight="1" spans="1:14">
      <c r="A68" s="8">
        <v>2</v>
      </c>
      <c r="B68" s="9" t="s">
        <v>104</v>
      </c>
      <c r="C68" s="9" t="s">
        <v>105</v>
      </c>
      <c r="D68" s="9" t="s">
        <v>106</v>
      </c>
      <c r="E68" s="9" t="s">
        <v>107</v>
      </c>
      <c r="F68" s="10">
        <f>E68*0.8</f>
        <v>73.08</v>
      </c>
      <c r="G68" s="10">
        <v>91.675</v>
      </c>
      <c r="H68" s="11" t="s">
        <v>108</v>
      </c>
      <c r="I68" s="16">
        <v>2</v>
      </c>
      <c r="J68" s="17">
        <f>(G68*0.8+I68*0.2)*0.2</f>
        <v>14.748</v>
      </c>
      <c r="K68" s="11" t="s">
        <v>109</v>
      </c>
      <c r="L68" s="11">
        <v>0.8</v>
      </c>
      <c r="M68" s="18">
        <f>F68+J68+L68</f>
        <v>88.628</v>
      </c>
      <c r="N68" s="19"/>
    </row>
    <row r="69" customFormat="1" ht="62" customHeight="1" spans="1:14">
      <c r="A69" s="8">
        <v>3</v>
      </c>
      <c r="B69" s="9" t="s">
        <v>110</v>
      </c>
      <c r="C69" s="9" t="s">
        <v>111</v>
      </c>
      <c r="D69" s="9" t="s">
        <v>106</v>
      </c>
      <c r="E69" s="9" t="s">
        <v>112</v>
      </c>
      <c r="F69" s="10">
        <f>E69*0.8</f>
        <v>70.968</v>
      </c>
      <c r="G69" s="10">
        <v>91.675</v>
      </c>
      <c r="H69" s="11" t="s">
        <v>113</v>
      </c>
      <c r="I69" s="16">
        <v>2</v>
      </c>
      <c r="J69" s="17">
        <f>(G69*0.8+I69*0.2)*0.2</f>
        <v>14.748</v>
      </c>
      <c r="K69" s="16" t="s">
        <v>24</v>
      </c>
      <c r="L69" s="11">
        <v>0</v>
      </c>
      <c r="M69" s="18">
        <f>F69+J69+L69</f>
        <v>85.716</v>
      </c>
      <c r="N69" s="19"/>
    </row>
    <row r="70" customFormat="1" ht="18" customHeight="1" spans="1:14">
      <c r="A70" s="8">
        <v>4</v>
      </c>
      <c r="B70" s="9" t="s">
        <v>114</v>
      </c>
      <c r="C70" s="9" t="s">
        <v>115</v>
      </c>
      <c r="D70" s="9" t="s">
        <v>106</v>
      </c>
      <c r="E70" s="9" t="s">
        <v>116</v>
      </c>
      <c r="F70" s="10">
        <f>E70*0.8</f>
        <v>70.024</v>
      </c>
      <c r="G70" s="10">
        <v>89.965</v>
      </c>
      <c r="H70" s="11" t="s">
        <v>24</v>
      </c>
      <c r="I70" s="16">
        <v>0</v>
      </c>
      <c r="J70" s="17">
        <f>(G70*0.8+I70*0.2)*0.2</f>
        <v>14.3944</v>
      </c>
      <c r="K70" s="16" t="s">
        <v>24</v>
      </c>
      <c r="L70" s="11">
        <v>0</v>
      </c>
      <c r="M70" s="18">
        <f>F70+J70+L70</f>
        <v>84.4184</v>
      </c>
      <c r="N70" s="19"/>
    </row>
    <row r="71" customFormat="1" ht="18" customHeight="1" spans="1:14">
      <c r="A71" s="8"/>
      <c r="B71" s="9"/>
      <c r="C71" s="9"/>
      <c r="D71" s="9"/>
      <c r="E71" s="9"/>
      <c r="F71" s="11"/>
      <c r="G71" s="11"/>
      <c r="H71" s="11"/>
      <c r="I71" s="16"/>
      <c r="J71" s="18"/>
      <c r="K71" s="16"/>
      <c r="L71" s="11"/>
      <c r="M71" s="18"/>
      <c r="N71" s="19"/>
    </row>
    <row r="72" customFormat="1" ht="18" customHeight="1" spans="1:14">
      <c r="A72" s="8"/>
      <c r="B72" s="9"/>
      <c r="C72" s="9"/>
      <c r="D72" s="9"/>
      <c r="E72" s="9"/>
      <c r="F72" s="11"/>
      <c r="G72" s="11"/>
      <c r="H72" s="11"/>
      <c r="I72" s="16"/>
      <c r="J72" s="18"/>
      <c r="K72" s="16"/>
      <c r="L72" s="11"/>
      <c r="M72" s="18"/>
      <c r="N72" s="19"/>
    </row>
    <row r="73" customFormat="1" ht="18" customHeight="1" spans="1:14">
      <c r="A73" s="8"/>
      <c r="B73" s="9"/>
      <c r="C73" s="9"/>
      <c r="D73" s="9"/>
      <c r="E73" s="9"/>
      <c r="F73" s="11"/>
      <c r="G73" s="11"/>
      <c r="H73" s="11"/>
      <c r="I73" s="16"/>
      <c r="J73" s="18"/>
      <c r="K73" s="16"/>
      <c r="L73" s="11"/>
      <c r="M73" s="18"/>
      <c r="N73" s="19"/>
    </row>
    <row r="74" customFormat="1" ht="18" customHeight="1" spans="1:14">
      <c r="A74" s="8"/>
      <c r="B74" s="9"/>
      <c r="C74" s="9"/>
      <c r="D74" s="9"/>
      <c r="E74" s="9"/>
      <c r="F74" s="11"/>
      <c r="G74" s="11"/>
      <c r="H74" s="11"/>
      <c r="I74" s="16"/>
      <c r="J74" s="18"/>
      <c r="K74" s="16"/>
      <c r="L74" s="11"/>
      <c r="M74" s="18"/>
      <c r="N74" s="19"/>
    </row>
    <row r="75" customFormat="1" ht="18" customHeight="1" spans="1:14">
      <c r="A75" s="8"/>
      <c r="B75" s="9"/>
      <c r="C75" s="9"/>
      <c r="D75" s="9"/>
      <c r="E75" s="9"/>
      <c r="F75" s="11"/>
      <c r="G75" s="11"/>
      <c r="H75" s="11"/>
      <c r="I75" s="16"/>
      <c r="J75" s="18"/>
      <c r="K75" s="16"/>
      <c r="L75" s="11"/>
      <c r="M75" s="18"/>
      <c r="N75" s="19"/>
    </row>
    <row r="76" customFormat="1" ht="300" customHeight="1" spans="1:14">
      <c r="A76" s="12" t="s">
        <v>33</v>
      </c>
      <c r="B76" s="12"/>
      <c r="C76" s="12"/>
      <c r="D76" s="12"/>
      <c r="E76" s="12"/>
      <c r="F76" s="12"/>
      <c r="G76" s="12"/>
      <c r="H76" s="12"/>
      <c r="I76" s="12"/>
      <c r="J76" s="20"/>
      <c r="K76" s="12"/>
      <c r="L76" s="12"/>
      <c r="M76" s="21"/>
      <c r="N76" s="12"/>
    </row>
  </sheetData>
  <mergeCells count="17">
    <mergeCell ref="A1:N1"/>
    <mergeCell ref="A10:N10"/>
    <mergeCell ref="A11:N11"/>
    <mergeCell ref="A12:N12"/>
    <mergeCell ref="A23:N23"/>
    <mergeCell ref="A24:N24"/>
    <mergeCell ref="A25:N25"/>
    <mergeCell ref="A38:N38"/>
    <mergeCell ref="A39:N39"/>
    <mergeCell ref="A40:N40"/>
    <mergeCell ref="A48:N48"/>
    <mergeCell ref="A49:N49"/>
    <mergeCell ref="A50:N50"/>
    <mergeCell ref="A63:N63"/>
    <mergeCell ref="A64:N64"/>
    <mergeCell ref="A65:N65"/>
    <mergeCell ref="A76:N76"/>
  </mergeCells>
  <pageMargins left="0.0784722222222222" right="0.0784722222222222" top="1" bottom="1.25972222222222"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nino</dc:creator>
  <cp:lastModifiedBy>Nino</cp:lastModifiedBy>
  <dcterms:created xsi:type="dcterms:W3CDTF">2025-09-01T15:29:00Z</dcterms:created>
  <dcterms:modified xsi:type="dcterms:W3CDTF">2025-09-04T09:48:04Z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2897199AC9B14BBC945DD733C1DD6B69_13</vt:lpwstr>
  </property>
  <property fmtid="{D5CDD505-2E9C-101B-9397-08002B2CF9AE}" pid="3" name="KSOProductBuildVer">
    <vt:lpwstr>2052-12.1.0.22529</vt:lpwstr>
  </property>
</Properties>
</file>